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rancisco.Frias\Desktop\"/>
    </mc:Choice>
  </mc:AlternateContent>
  <bookViews>
    <workbookView xWindow="0" yWindow="0" windowWidth="16392" windowHeight="6888"/>
  </bookViews>
  <sheets>
    <sheet name="JULIO 2018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8" i="1" l="1"/>
  <c r="C19" i="1"/>
  <c r="C20" i="1"/>
  <c r="C22" i="1"/>
  <c r="C23" i="1"/>
  <c r="C24" i="1"/>
  <c r="C25" i="1"/>
  <c r="C26" i="1"/>
  <c r="C27" i="1"/>
  <c r="C28" i="1"/>
  <c r="C29" i="1"/>
  <c r="C31" i="1"/>
  <c r="C32" i="1"/>
  <c r="C33" i="1"/>
  <c r="C34" i="1"/>
  <c r="C35" i="1"/>
  <c r="C36" i="1"/>
  <c r="C37" i="1"/>
  <c r="C39" i="1"/>
  <c r="C40" i="1"/>
  <c r="C41" i="1"/>
  <c r="C43" i="1"/>
  <c r="C44" i="1"/>
  <c r="C45" i="1"/>
  <c r="C46" i="1"/>
  <c r="J21" i="1"/>
  <c r="J30" i="1"/>
  <c r="I30" i="1"/>
  <c r="D17" i="1"/>
  <c r="F17" i="1"/>
  <c r="G17" i="1"/>
  <c r="H17" i="1"/>
  <c r="I17" i="1"/>
  <c r="J17" i="1"/>
  <c r="J16" i="1" s="1"/>
  <c r="E17" i="1"/>
  <c r="E21" i="1"/>
  <c r="F21" i="1"/>
  <c r="G21" i="1"/>
  <c r="H21" i="1"/>
  <c r="I21" i="1"/>
  <c r="D21" i="1"/>
  <c r="D42" i="1"/>
  <c r="E42" i="1"/>
  <c r="F42" i="1"/>
  <c r="G42" i="1"/>
  <c r="H42" i="1"/>
  <c r="I42" i="1"/>
  <c r="J42" i="1"/>
  <c r="D38" i="1"/>
  <c r="E38" i="1"/>
  <c r="C38" i="1" s="1"/>
  <c r="F38" i="1"/>
  <c r="G38" i="1"/>
  <c r="H38" i="1"/>
  <c r="I38" i="1"/>
  <c r="I16" i="1" s="1"/>
  <c r="J38" i="1"/>
  <c r="D30" i="1"/>
  <c r="E30" i="1"/>
  <c r="F30" i="1"/>
  <c r="F16" i="1" s="1"/>
  <c r="G30" i="1"/>
  <c r="H30" i="1"/>
  <c r="H16" i="1" l="1"/>
  <c r="C42" i="1"/>
  <c r="C21" i="1"/>
  <c r="C17" i="1"/>
  <c r="E16" i="1"/>
  <c r="G16" i="1"/>
  <c r="C30" i="1"/>
  <c r="D16" i="1"/>
  <c r="C16" i="1" l="1"/>
</calcChain>
</file>

<file path=xl/sharedStrings.xml><?xml version="1.0" encoding="utf-8"?>
<sst xmlns="http://schemas.openxmlformats.org/spreadsheetml/2006/main" count="47" uniqueCount="47">
  <si>
    <t>( EN RD$ )</t>
  </si>
  <si>
    <t>Detalle</t>
  </si>
  <si>
    <t>Total</t>
  </si>
  <si>
    <t>Enero</t>
  </si>
  <si>
    <t>Febrero</t>
  </si>
  <si>
    <t>Marzo</t>
  </si>
  <si>
    <t>Abril</t>
  </si>
  <si>
    <t>Mayo</t>
  </si>
  <si>
    <t>Junio</t>
  </si>
  <si>
    <t>2-GASTOS</t>
  </si>
  <si>
    <t>2.1.1-REMUNERACIONES</t>
  </si>
  <si>
    <t>2.1.2-SOBRESUELDOS</t>
  </si>
  <si>
    <t>2.1.5-CONTRIBUCIONES A LA SEGURIDAD SOCIAL</t>
  </si>
  <si>
    <t>2.2.1-SERVICIOS BÁSICOS</t>
  </si>
  <si>
    <t>2.2.2-PUBLICIDAD, IMPRESIÓN Y ENCUADERNACIÓN</t>
  </si>
  <si>
    <t>2.2.4-TRANSPORTE Y ALMACENAJE</t>
  </si>
  <si>
    <t>2.2.5-ALQUILERES Y RENTAS</t>
  </si>
  <si>
    <t>2.2.6-SEGUROS</t>
  </si>
  <si>
    <t>2.2.7-SERVICIOS DE CONSERVACIÓN, REPARACIONES MENORES E INSTALACIONES TEMPORALES</t>
  </si>
  <si>
    <t>2.2.8-OTROS SERVICIOS NO INCLUIDOS EN CONCEPTOS ANTERIORES</t>
  </si>
  <si>
    <t>2.3.1-ALIMENTOS Y PRODUCTOS AGROFORESTALES</t>
  </si>
  <si>
    <t>2.3.2-TEXTILES Y VESTUARIOS</t>
  </si>
  <si>
    <t>2.3.3-PRODUCTOS DE PAPEL, CARTÓN E IMPRESOS</t>
  </si>
  <si>
    <t>2.3.4-PRODUCTOS FARMACÉUTICOS</t>
  </si>
  <si>
    <t>2.3.5-PRODUCTOS DE CUERO, CAUCHO Y PLÁSTICO</t>
  </si>
  <si>
    <t>2.3.7-COMBUSTIBLES, LUBRICANTES, PRODUCTOS QUÍMICOS Y CONEXOS</t>
  </si>
  <si>
    <t>2.3.9-PRODUCTOS Y ÚTILES VARIOS</t>
  </si>
  <si>
    <t>2.6.1-MOBILIARIO Y EQUIPO</t>
  </si>
  <si>
    <t>MINISTERIO DE LA MUJER</t>
  </si>
  <si>
    <t>Julio</t>
  </si>
  <si>
    <t>2.4.1 - TRANSFERENCIAS CORRIENTES AL SECTOR PRIVADO</t>
  </si>
  <si>
    <t>2.4.7- TRANSFERENCIAS CORRIENTES AL SECTOR EXTERNO</t>
  </si>
  <si>
    <t>2.4.9 - TRANSFERENCIAS CORRIENTES A OTRAS INSTITUCIONES PÚBLICAS</t>
  </si>
  <si>
    <t xml:space="preserve">       2.2-CONTRATACIÓN DE SERVICIOS</t>
  </si>
  <si>
    <t xml:space="preserve">       2.3-MATERIALES Y SUMINISTROS</t>
  </si>
  <si>
    <t xml:space="preserve">        2.4-TRANSFERENCIAS CORRIENTES</t>
  </si>
  <si>
    <t xml:space="preserve">        2.6-BIENES MUEBLES, INMUEBLES E INTANGIBLES</t>
  </si>
  <si>
    <t xml:space="preserve">       2.1-REMUNERACIONES Y CONTRIBUCIONES</t>
  </si>
  <si>
    <t>2.6.4 - VEHÍCULOS Y EQUIPO DE TRANSPORTE, TRACCIÓN Y ELEVACIÓN</t>
  </si>
  <si>
    <t>2.6.8 - BIENES INTANGIBLES</t>
  </si>
  <si>
    <t>2.2.3- VIATICOS DENTRO Y FUERA DEL PAIS</t>
  </si>
  <si>
    <t>Preparado por</t>
  </si>
  <si>
    <t xml:space="preserve">Maria Contreras </t>
  </si>
  <si>
    <t xml:space="preserve">Revisado por </t>
  </si>
  <si>
    <t>Leonor Emperatriz Valera</t>
  </si>
  <si>
    <t xml:space="preserve"> </t>
  </si>
  <si>
    <t xml:space="preserve">EJECUCION DE GASTOS Y APLICACIÓN FINANCIERA  ENERO - JULIO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</si>
</sst>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€_-;\-* #,##0.00\ _€_-;_-* &quot;-&quot;??\ _€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36"/>
      <color indexed="8"/>
      <name val="Palatino Linotype"/>
      <family val="1"/>
    </font>
    <font>
      <sz val="18"/>
      <color indexed="8"/>
      <name val="Palatino Linotype"/>
      <family val="1"/>
    </font>
    <font>
      <b/>
      <sz val="12"/>
      <color indexed="8"/>
      <name val="Palatino Linotype"/>
      <family val="1"/>
    </font>
    <font>
      <b/>
      <sz val="14"/>
      <color indexed="8"/>
      <name val="Palatino Linotype"/>
      <family val="1"/>
    </font>
    <font>
      <b/>
      <sz val="11"/>
      <color theme="1"/>
      <name val="Palatino Linotype"/>
      <family val="1"/>
    </font>
    <font>
      <b/>
      <sz val="11"/>
      <color indexed="8"/>
      <name val="Palatino Linotype"/>
      <family val="1"/>
    </font>
    <font>
      <sz val="12"/>
      <color theme="1"/>
      <name val="Calibri"/>
      <family val="2"/>
      <scheme val="minor"/>
    </font>
    <font>
      <b/>
      <sz val="9"/>
      <color indexed="8"/>
      <name val="Arial"/>
      <family val="2"/>
    </font>
    <font>
      <sz val="11"/>
      <color theme="1"/>
      <name val="Palatino Linotype"/>
      <family val="1"/>
    </font>
    <font>
      <sz val="9"/>
      <color indexed="8"/>
      <name val="Arial"/>
      <family val="2"/>
    </font>
    <font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4">
    <xf numFmtId="0" fontId="0" fillId="0" borderId="0"/>
    <xf numFmtId="0" fontId="2" fillId="0" borderId="0"/>
    <xf numFmtId="0" fontId="1" fillId="0" borderId="0"/>
    <xf numFmtId="164" fontId="1" fillId="0" borderId="0" applyFont="0" applyFill="0" applyBorder="0" applyAlignment="0" applyProtection="0"/>
  </cellStyleXfs>
  <cellXfs count="39">
    <xf numFmtId="0" fontId="0" fillId="0" borderId="0" xfId="0"/>
    <xf numFmtId="0" fontId="3" fillId="0" borderId="0" xfId="1" applyFont="1" applyFill="1" applyAlignment="1" applyProtection="1">
      <protection locked="0"/>
    </xf>
    <xf numFmtId="0" fontId="1" fillId="0" borderId="0" xfId="2"/>
    <xf numFmtId="0" fontId="4" fillId="0" borderId="0" xfId="1" applyFont="1" applyFill="1" applyAlignment="1" applyProtection="1">
      <protection locked="0"/>
    </xf>
    <xf numFmtId="49" fontId="5" fillId="0" borderId="0" xfId="1" applyNumberFormat="1" applyFont="1" applyFill="1" applyAlignment="1" applyProtection="1">
      <protection locked="0"/>
    </xf>
    <xf numFmtId="0" fontId="6" fillId="0" borderId="0" xfId="1" applyFont="1" applyFill="1" applyAlignment="1" applyProtection="1">
      <alignment vertical="center"/>
      <protection locked="0"/>
    </xf>
    <xf numFmtId="0" fontId="7" fillId="0" borderId="0" xfId="1" applyFont="1" applyFill="1" applyBorder="1" applyAlignment="1" applyProtection="1">
      <protection locked="0"/>
    </xf>
    <xf numFmtId="0" fontId="7" fillId="0" borderId="1" xfId="1" applyFont="1" applyFill="1" applyBorder="1" applyAlignment="1" applyProtection="1">
      <alignment horizontal="center"/>
      <protection locked="0"/>
    </xf>
    <xf numFmtId="0" fontId="9" fillId="0" borderId="0" xfId="2" applyFont="1" applyBorder="1"/>
    <xf numFmtId="0" fontId="9" fillId="0" borderId="0" xfId="2" applyFont="1"/>
    <xf numFmtId="49" fontId="10" fillId="0" borderId="2" xfId="0" applyNumberFormat="1" applyFont="1" applyBorder="1" applyAlignment="1"/>
    <xf numFmtId="0" fontId="9" fillId="0" borderId="0" xfId="2" applyFont="1" applyFill="1" applyBorder="1"/>
    <xf numFmtId="0" fontId="9" fillId="0" borderId="0" xfId="2" applyFont="1" applyFill="1"/>
    <xf numFmtId="0" fontId="11" fillId="0" borderId="0" xfId="2" applyFont="1"/>
    <xf numFmtId="4" fontId="11" fillId="0" borderId="0" xfId="2" applyNumberFormat="1" applyFont="1" applyFill="1" applyBorder="1" applyAlignment="1" applyProtection="1">
      <alignment horizontal="center"/>
      <protection locked="0"/>
    </xf>
    <xf numFmtId="4" fontId="11" fillId="0" borderId="0" xfId="2" applyNumberFormat="1" applyFont="1" applyBorder="1" applyAlignment="1">
      <alignment horizontal="center"/>
    </xf>
    <xf numFmtId="0" fontId="13" fillId="0" borderId="0" xfId="0" applyFont="1"/>
    <xf numFmtId="0" fontId="0" fillId="0" borderId="2" xfId="0" applyBorder="1"/>
    <xf numFmtId="164" fontId="0" fillId="0" borderId="2" xfId="3" applyFont="1" applyBorder="1" applyAlignment="1">
      <alignment vertical="center" wrapText="1"/>
    </xf>
    <xf numFmtId="164" fontId="0" fillId="0" borderId="2" xfId="3" applyFont="1" applyBorder="1"/>
    <xf numFmtId="164" fontId="10" fillId="0" borderId="2" xfId="3" applyFont="1" applyBorder="1" applyAlignment="1">
      <alignment horizontal="right"/>
    </xf>
    <xf numFmtId="164" fontId="12" fillId="0" borderId="2" xfId="3" applyFont="1" applyBorder="1" applyAlignment="1">
      <alignment horizontal="right"/>
    </xf>
    <xf numFmtId="49" fontId="12" fillId="0" borderId="2" xfId="0" applyNumberFormat="1" applyFont="1" applyBorder="1" applyAlignment="1"/>
    <xf numFmtId="0" fontId="0" fillId="0" borderId="2" xfId="0" applyBorder="1" applyAlignment="1">
      <alignment vertical="center" wrapText="1"/>
    </xf>
    <xf numFmtId="49" fontId="12" fillId="0" borderId="2" xfId="0" applyNumberFormat="1" applyFont="1" applyBorder="1" applyAlignment="1">
      <alignment horizontal="left"/>
    </xf>
    <xf numFmtId="49" fontId="12" fillId="0" borderId="2" xfId="0" applyNumberFormat="1" applyFont="1" applyBorder="1" applyAlignment="1">
      <alignment wrapText="1"/>
    </xf>
    <xf numFmtId="164" fontId="11" fillId="0" borderId="2" xfId="3" applyFont="1" applyFill="1" applyBorder="1" applyAlignment="1" applyProtection="1">
      <alignment horizontal="center"/>
      <protection locked="0"/>
    </xf>
    <xf numFmtId="164" fontId="0" fillId="0" borderId="0" xfId="0" applyNumberFormat="1"/>
    <xf numFmtId="0" fontId="8" fillId="2" borderId="2" xfId="1" applyFont="1" applyFill="1" applyBorder="1" applyAlignment="1" applyProtection="1">
      <alignment horizontal="center" vertical="center"/>
      <protection locked="0"/>
    </xf>
    <xf numFmtId="0" fontId="15" fillId="2" borderId="2" xfId="2" applyFont="1" applyFill="1" applyBorder="1" applyAlignment="1">
      <alignment horizontal="center"/>
    </xf>
    <xf numFmtId="164" fontId="0" fillId="0" borderId="2" xfId="3" applyFont="1" applyFill="1" applyBorder="1"/>
    <xf numFmtId="14" fontId="0" fillId="0" borderId="0" xfId="0" applyNumberFormat="1"/>
    <xf numFmtId="0" fontId="6" fillId="0" borderId="0" xfId="1" applyFont="1" applyFill="1" applyAlignment="1" applyProtection="1">
      <alignment horizontal="center"/>
      <protection locked="0"/>
    </xf>
    <xf numFmtId="0" fontId="6" fillId="0" borderId="0" xfId="1" applyFont="1" applyFill="1" applyAlignment="1" applyProtection="1">
      <alignment horizontal="center"/>
      <protection locked="0"/>
    </xf>
    <xf numFmtId="0" fontId="6" fillId="0" borderId="0" xfId="1" applyFont="1" applyFill="1" applyAlignment="1" applyProtection="1">
      <alignment horizontal="center" vertical="center"/>
      <protection locked="0"/>
    </xf>
    <xf numFmtId="0" fontId="7" fillId="0" borderId="0" xfId="1" applyFont="1" applyFill="1" applyBorder="1" applyAlignment="1" applyProtection="1">
      <alignment horizontal="center"/>
      <protection locked="0"/>
    </xf>
    <xf numFmtId="0" fontId="14" fillId="0" borderId="0" xfId="0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14" fillId="0" borderId="4" xfId="0" applyFont="1" applyBorder="1" applyAlignment="1">
      <alignment horizontal="center"/>
    </xf>
  </cellXfs>
  <cellStyles count="4">
    <cellStyle name="Millares" xfId="3" builtinId="3"/>
    <cellStyle name="Normal" xfId="0" builtinId="0"/>
    <cellStyle name="Normal 2" xfId="2"/>
    <cellStyle name="Normal 2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788860</xdr:colOff>
      <xdr:row>3</xdr:row>
      <xdr:rowOff>141768</xdr:rowOff>
    </xdr:from>
    <xdr:to>
      <xdr:col>5</xdr:col>
      <xdr:colOff>228436</xdr:colOff>
      <xdr:row>9</xdr:row>
      <xdr:rowOff>50338</xdr:rowOff>
    </xdr:to>
    <xdr:pic>
      <xdr:nvPicPr>
        <xdr:cNvPr id="3" name="2 Imagen" descr="\\192.168.1.3\Kenia Valenzuela\AÑO 2012\KENIA 2012\DIRECCION RR.HH\Logo-MMujer.gif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17744" y="673396"/>
          <a:ext cx="2186320" cy="1326244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46</xdr:row>
      <xdr:rowOff>41562</xdr:rowOff>
    </xdr:from>
    <xdr:to>
      <xdr:col>9</xdr:col>
      <xdr:colOff>1343891</xdr:colOff>
      <xdr:row>56</xdr:row>
      <xdr:rowOff>83125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54182" y="10335489"/>
          <a:ext cx="16098982" cy="185650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Q56"/>
  <sheetViews>
    <sheetView tabSelected="1" zoomScale="55" zoomScaleNormal="55" workbookViewId="0">
      <selection activeCell="E3" sqref="E3"/>
    </sheetView>
  </sheetViews>
  <sheetFormatPr baseColWidth="10" defaultRowHeight="14.4" x14ac:dyDescent="0.3"/>
  <cols>
    <col min="1" max="1" width="8.109375" customWidth="1"/>
    <col min="2" max="2" width="73.109375" customWidth="1"/>
    <col min="3" max="3" width="20" customWidth="1"/>
    <col min="4" max="4" width="20.33203125" customWidth="1"/>
    <col min="5" max="6" width="19.5546875" bestFit="1" customWidth="1"/>
    <col min="7" max="7" width="22.33203125" customWidth="1"/>
    <col min="8" max="8" width="19.44140625" customWidth="1"/>
    <col min="9" max="9" width="20.6640625" customWidth="1"/>
    <col min="10" max="10" width="19.88671875" customWidth="1"/>
    <col min="11" max="11" width="10" customWidth="1"/>
    <col min="12" max="12" width="8.5546875" customWidth="1"/>
    <col min="13" max="13" width="13" bestFit="1" customWidth="1"/>
    <col min="14" max="14" width="14.88671875" bestFit="1" customWidth="1"/>
    <col min="15" max="15" width="13" bestFit="1" customWidth="1"/>
    <col min="16" max="17" width="15.33203125" bestFit="1" customWidth="1"/>
  </cols>
  <sheetData>
    <row r="5" spans="1:17" ht="13.2" customHeight="1" x14ac:dyDescent="0.3"/>
    <row r="6" spans="1:17" hidden="1" x14ac:dyDescent="0.3"/>
    <row r="7" spans="1:17" hidden="1" x14ac:dyDescent="0.3"/>
    <row r="8" spans="1:17" hidden="1" x14ac:dyDescent="0.3">
      <c r="J8" s="31">
        <v>43314</v>
      </c>
    </row>
    <row r="9" spans="1:17" s="2" customFormat="1" ht="85.8" customHeight="1" x14ac:dyDescent="1.1000000000000001">
      <c r="A9" s="33"/>
      <c r="B9" s="33"/>
      <c r="C9" s="33"/>
      <c r="D9" s="33"/>
      <c r="E9" s="33"/>
      <c r="F9" s="33"/>
      <c r="G9" s="33"/>
      <c r="H9" s="33"/>
      <c r="I9" s="33"/>
      <c r="J9" s="33"/>
      <c r="K9" s="33"/>
      <c r="L9" s="1"/>
      <c r="M9" s="1"/>
      <c r="N9" s="1"/>
      <c r="O9" s="1"/>
      <c r="P9" s="1"/>
      <c r="Q9" s="1"/>
    </row>
    <row r="10" spans="1:17" s="2" customFormat="1" ht="34.200000000000003" customHeight="1" x14ac:dyDescent="1.1000000000000001">
      <c r="A10" s="32"/>
      <c r="B10" s="32"/>
      <c r="C10" s="32"/>
      <c r="D10" s="32"/>
      <c r="E10" s="32" t="s">
        <v>28</v>
      </c>
      <c r="F10" s="32"/>
      <c r="G10" s="32"/>
      <c r="H10" s="32"/>
      <c r="I10" s="32"/>
      <c r="J10" s="32"/>
      <c r="K10" s="32"/>
      <c r="L10" s="1"/>
      <c r="M10" s="1"/>
      <c r="N10" s="1"/>
      <c r="O10" s="1"/>
      <c r="P10" s="1"/>
      <c r="Q10" s="1"/>
    </row>
    <row r="11" spans="1:17" s="2" customFormat="1" ht="22.5" customHeight="1" x14ac:dyDescent="0.6">
      <c r="A11" s="34">
        <v>2018</v>
      </c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3"/>
      <c r="M11" s="3"/>
      <c r="N11" s="3"/>
      <c r="O11" s="3"/>
      <c r="P11" s="3"/>
      <c r="Q11" s="3"/>
    </row>
    <row r="12" spans="1:17" s="2" customFormat="1" ht="15.75" customHeight="1" x14ac:dyDescent="0.4">
      <c r="A12" s="34" t="s">
        <v>46</v>
      </c>
      <c r="B12" s="34"/>
      <c r="C12" s="34"/>
      <c r="D12" s="34"/>
      <c r="E12" s="34"/>
      <c r="F12" s="34"/>
      <c r="G12" s="34"/>
      <c r="H12" s="34"/>
      <c r="I12" s="34"/>
      <c r="J12" s="34"/>
      <c r="K12" s="34"/>
      <c r="L12" s="4"/>
      <c r="M12" s="4"/>
      <c r="N12" s="4"/>
      <c r="O12" s="4"/>
      <c r="P12" s="4"/>
      <c r="Q12" s="4"/>
    </row>
    <row r="13" spans="1:17" s="2" customFormat="1" ht="17.25" customHeight="1" x14ac:dyDescent="0.35">
      <c r="A13" s="35" t="s">
        <v>0</v>
      </c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5"/>
      <c r="M13" s="5"/>
      <c r="N13" s="5"/>
      <c r="O13" s="5"/>
      <c r="P13" s="5"/>
      <c r="Q13" s="5"/>
    </row>
    <row r="14" spans="1:17" s="2" customFormat="1" ht="15.6" x14ac:dyDescent="0.35">
      <c r="B14" s="7"/>
      <c r="C14" s="7"/>
      <c r="D14" s="7" t="s">
        <v>45</v>
      </c>
      <c r="E14" s="7"/>
      <c r="F14" s="7"/>
      <c r="G14" s="7"/>
      <c r="H14" s="7"/>
      <c r="I14" s="7"/>
      <c r="J14" s="6"/>
      <c r="K14" s="6"/>
      <c r="L14" s="6"/>
      <c r="M14" s="6"/>
      <c r="N14" s="6"/>
      <c r="O14" s="6"/>
      <c r="P14" s="6"/>
      <c r="Q14" s="6"/>
    </row>
    <row r="15" spans="1:17" s="9" customFormat="1" ht="15" customHeight="1" x14ac:dyDescent="0.3">
      <c r="B15" s="28" t="s">
        <v>1</v>
      </c>
      <c r="C15" s="28" t="s">
        <v>2</v>
      </c>
      <c r="D15" s="28" t="s">
        <v>3</v>
      </c>
      <c r="E15" s="28" t="s">
        <v>4</v>
      </c>
      <c r="F15" s="28" t="s">
        <v>5</v>
      </c>
      <c r="G15" s="28" t="s">
        <v>6</v>
      </c>
      <c r="H15" s="28" t="s">
        <v>7</v>
      </c>
      <c r="I15" s="28" t="s">
        <v>8</v>
      </c>
      <c r="J15" s="29" t="s">
        <v>29</v>
      </c>
      <c r="K15" s="8"/>
      <c r="L15" s="8"/>
      <c r="M15" s="8"/>
      <c r="N15" s="8"/>
      <c r="O15" s="8"/>
      <c r="P15" s="8"/>
      <c r="Q15" s="8"/>
    </row>
    <row r="16" spans="1:17" s="12" customFormat="1" ht="22.5" customHeight="1" x14ac:dyDescent="0.3">
      <c r="B16" s="10" t="s">
        <v>9</v>
      </c>
      <c r="C16" s="20">
        <f>SUM(D16:J16)</f>
        <v>282927819.44</v>
      </c>
      <c r="D16" s="20">
        <f>D17+D21+D30+D38</f>
        <v>22123450.850000001</v>
      </c>
      <c r="E16" s="20">
        <f t="shared" ref="E16:J16" si="0">E17+E21+E30+E38+E42</f>
        <v>57545806.989999995</v>
      </c>
      <c r="F16" s="20">
        <f t="shared" si="0"/>
        <v>42309769.970000006</v>
      </c>
      <c r="G16" s="20">
        <f t="shared" si="0"/>
        <v>47543085.000000007</v>
      </c>
      <c r="H16" s="20">
        <f t="shared" si="0"/>
        <v>37444071.669999994</v>
      </c>
      <c r="I16" s="20">
        <f t="shared" si="0"/>
        <v>41499328.609999999</v>
      </c>
      <c r="J16" s="20">
        <f t="shared" si="0"/>
        <v>34462306.350000001</v>
      </c>
      <c r="K16" s="11"/>
      <c r="L16" s="11"/>
      <c r="M16" s="11"/>
      <c r="N16" s="11"/>
      <c r="O16" s="11"/>
      <c r="P16" s="11"/>
      <c r="Q16" s="11"/>
    </row>
    <row r="17" spans="2:17" s="13" customFormat="1" ht="19.8" customHeight="1" x14ac:dyDescent="0.35">
      <c r="B17" s="10" t="s">
        <v>37</v>
      </c>
      <c r="C17" s="20">
        <f t="shared" ref="C17:C46" si="1">SUM(D17:J17)</f>
        <v>142954066.82999998</v>
      </c>
      <c r="D17" s="20">
        <f>SUM(D18:D20)</f>
        <v>14558098.24</v>
      </c>
      <c r="E17" s="20">
        <f>SUM(E18:E20)</f>
        <v>25064136.620000001</v>
      </c>
      <c r="F17" s="20">
        <f t="shared" ref="F17:J17" si="2">SUM(F18:F20)</f>
        <v>21454818.020000003</v>
      </c>
      <c r="G17" s="20">
        <f t="shared" si="2"/>
        <v>21921425.130000003</v>
      </c>
      <c r="H17" s="20">
        <f t="shared" si="2"/>
        <v>20751188.409999996</v>
      </c>
      <c r="I17" s="20">
        <f t="shared" si="2"/>
        <v>19625803.91</v>
      </c>
      <c r="J17" s="20">
        <f t="shared" si="2"/>
        <v>19578596.5</v>
      </c>
    </row>
    <row r="18" spans="2:17" s="13" customFormat="1" ht="18" customHeight="1" x14ac:dyDescent="0.35">
      <c r="B18" s="22" t="s">
        <v>10</v>
      </c>
      <c r="C18" s="21">
        <f t="shared" si="1"/>
        <v>121864096.59999999</v>
      </c>
      <c r="D18" s="18">
        <v>12241435.1</v>
      </c>
      <c r="E18" s="19">
        <v>21369035.100000001</v>
      </c>
      <c r="F18" s="19">
        <v>18479735.100000001</v>
      </c>
      <c r="G18" s="19">
        <v>18861238.690000001</v>
      </c>
      <c r="H18" s="19">
        <v>17663835.739999998</v>
      </c>
      <c r="I18" s="19">
        <v>16644881.77</v>
      </c>
      <c r="J18" s="26">
        <v>16603935.1</v>
      </c>
      <c r="K18" s="14"/>
      <c r="L18" s="14"/>
      <c r="M18" s="14"/>
      <c r="N18" s="14"/>
      <c r="O18" s="14"/>
      <c r="P18" s="15"/>
      <c r="Q18" s="15"/>
    </row>
    <row r="19" spans="2:17" s="13" customFormat="1" ht="18" customHeight="1" x14ac:dyDescent="0.35">
      <c r="B19" s="22" t="s">
        <v>11</v>
      </c>
      <c r="C19" s="21">
        <f t="shared" si="1"/>
        <v>3619000</v>
      </c>
      <c r="D19" s="18">
        <v>517000</v>
      </c>
      <c r="E19" s="18">
        <v>517000</v>
      </c>
      <c r="F19" s="18">
        <v>517000</v>
      </c>
      <c r="G19" s="18">
        <v>517000</v>
      </c>
      <c r="H19" s="18">
        <v>517000</v>
      </c>
      <c r="I19" s="18">
        <v>517000</v>
      </c>
      <c r="J19" s="26">
        <v>517000</v>
      </c>
      <c r="K19" s="14"/>
      <c r="L19" s="14"/>
      <c r="M19" s="14"/>
      <c r="N19" s="14"/>
      <c r="O19" s="14"/>
      <c r="P19" s="15"/>
      <c r="Q19" s="15"/>
    </row>
    <row r="20" spans="2:17" s="13" customFormat="1" ht="18" customHeight="1" x14ac:dyDescent="0.35">
      <c r="B20" s="22" t="s">
        <v>12</v>
      </c>
      <c r="C20" s="21">
        <f t="shared" si="1"/>
        <v>17470970.23</v>
      </c>
      <c r="D20" s="18">
        <v>1799663.14</v>
      </c>
      <c r="E20" s="19">
        <v>3178101.52</v>
      </c>
      <c r="F20" s="19">
        <v>2458082.92</v>
      </c>
      <c r="G20" s="19">
        <v>2543186.44</v>
      </c>
      <c r="H20" s="19">
        <v>2570352.67</v>
      </c>
      <c r="I20" s="19">
        <v>2463922.14</v>
      </c>
      <c r="J20" s="26">
        <v>2457661.4</v>
      </c>
      <c r="K20" s="14"/>
      <c r="L20" s="14"/>
      <c r="M20" s="14"/>
      <c r="N20" s="14"/>
      <c r="O20" s="14"/>
      <c r="P20" s="15"/>
      <c r="Q20" s="15"/>
    </row>
    <row r="21" spans="2:17" s="13" customFormat="1" ht="18.75" customHeight="1" x14ac:dyDescent="0.35">
      <c r="B21" s="10" t="s">
        <v>33</v>
      </c>
      <c r="C21" s="20">
        <f t="shared" si="1"/>
        <v>53959453.700000003</v>
      </c>
      <c r="D21" s="20">
        <f>SUM(D22:D29)</f>
        <v>2206221.61</v>
      </c>
      <c r="E21" s="20">
        <f t="shared" ref="E21:I21" si="3">SUM(E22:E29)</f>
        <v>8670092.0299999993</v>
      </c>
      <c r="F21" s="20">
        <f t="shared" si="3"/>
        <v>8728793.4100000001</v>
      </c>
      <c r="G21" s="20">
        <f t="shared" si="3"/>
        <v>14911185.030000001</v>
      </c>
      <c r="H21" s="20">
        <f t="shared" si="3"/>
        <v>6318719.0099999998</v>
      </c>
      <c r="I21" s="20">
        <f t="shared" si="3"/>
        <v>8735255.9500000011</v>
      </c>
      <c r="J21" s="20">
        <f>SUM(J22:J29)</f>
        <v>4389186.66</v>
      </c>
      <c r="K21" s="14"/>
      <c r="L21" s="14"/>
      <c r="M21" s="14"/>
      <c r="N21" s="14"/>
      <c r="O21" s="14"/>
      <c r="P21" s="15"/>
      <c r="Q21" s="15"/>
    </row>
    <row r="22" spans="2:17" s="13" customFormat="1" ht="18" customHeight="1" x14ac:dyDescent="0.35">
      <c r="B22" s="22" t="s">
        <v>13</v>
      </c>
      <c r="C22" s="21">
        <f t="shared" si="1"/>
        <v>11246473.009999998</v>
      </c>
      <c r="D22" s="18">
        <v>1451759.15</v>
      </c>
      <c r="E22" s="19">
        <v>1449293.11</v>
      </c>
      <c r="F22" s="19">
        <v>1306740.92</v>
      </c>
      <c r="G22" s="19">
        <v>1444166.94</v>
      </c>
      <c r="H22" s="19">
        <v>1744496.54</v>
      </c>
      <c r="I22" s="19">
        <v>1826424.56</v>
      </c>
      <c r="J22" s="26">
        <v>2023591.79</v>
      </c>
      <c r="K22" s="14"/>
      <c r="L22" s="14"/>
      <c r="M22" s="14"/>
      <c r="N22" s="14"/>
      <c r="O22" s="14"/>
      <c r="P22" s="15"/>
      <c r="Q22" s="15"/>
    </row>
    <row r="23" spans="2:17" s="13" customFormat="1" ht="18" customHeight="1" x14ac:dyDescent="0.35">
      <c r="B23" s="22" t="s">
        <v>14</v>
      </c>
      <c r="C23" s="21">
        <f t="shared" si="1"/>
        <v>10827742.219999999</v>
      </c>
      <c r="D23" s="18">
        <v>0</v>
      </c>
      <c r="E23" s="19">
        <v>2499157.4</v>
      </c>
      <c r="F23" s="19">
        <v>2085748.41</v>
      </c>
      <c r="G23" s="19">
        <v>3197092</v>
      </c>
      <c r="H23" s="19">
        <v>223444</v>
      </c>
      <c r="I23" s="19">
        <v>2470896.41</v>
      </c>
      <c r="J23" s="26">
        <v>351404</v>
      </c>
      <c r="K23" s="14"/>
      <c r="L23" s="14"/>
      <c r="M23" s="14"/>
      <c r="N23" s="14"/>
      <c r="O23" s="14"/>
      <c r="P23" s="15"/>
      <c r="Q23" s="15"/>
    </row>
    <row r="24" spans="2:17" s="13" customFormat="1" ht="18" customHeight="1" x14ac:dyDescent="0.35">
      <c r="B24" s="22" t="s">
        <v>40</v>
      </c>
      <c r="C24" s="21">
        <f t="shared" si="1"/>
        <v>4804391.93</v>
      </c>
      <c r="D24" s="18">
        <v>0</v>
      </c>
      <c r="E24" s="19">
        <v>725102.19</v>
      </c>
      <c r="F24" s="19">
        <v>61200</v>
      </c>
      <c r="G24" s="19">
        <v>3547939.74</v>
      </c>
      <c r="H24" s="19">
        <v>116700</v>
      </c>
      <c r="I24" s="19">
        <v>201850</v>
      </c>
      <c r="J24" s="26">
        <v>151600</v>
      </c>
      <c r="K24" s="14"/>
      <c r="L24" s="14"/>
      <c r="M24" s="14"/>
      <c r="N24" s="14"/>
      <c r="O24" s="14"/>
      <c r="P24" s="15"/>
      <c r="Q24" s="15"/>
    </row>
    <row r="25" spans="2:17" s="13" customFormat="1" ht="18" customHeight="1" x14ac:dyDescent="0.35">
      <c r="B25" s="22" t="s">
        <v>15</v>
      </c>
      <c r="C25" s="21">
        <f t="shared" si="1"/>
        <v>2244816.36</v>
      </c>
      <c r="D25" s="18">
        <v>0</v>
      </c>
      <c r="E25" s="19">
        <v>604716</v>
      </c>
      <c r="F25" s="19">
        <v>277235.36</v>
      </c>
      <c r="G25" s="19">
        <v>1361065</v>
      </c>
      <c r="H25" s="19">
        <v>0</v>
      </c>
      <c r="I25" s="19">
        <v>1500</v>
      </c>
      <c r="J25" s="26">
        <v>300</v>
      </c>
      <c r="K25" s="14"/>
      <c r="L25" s="14"/>
      <c r="M25" s="14"/>
      <c r="N25" s="14"/>
      <c r="O25" s="14"/>
      <c r="P25" s="15"/>
      <c r="Q25" s="15"/>
    </row>
    <row r="26" spans="2:17" s="13" customFormat="1" ht="18" customHeight="1" x14ac:dyDescent="0.35">
      <c r="B26" s="22" t="s">
        <v>16</v>
      </c>
      <c r="C26" s="21">
        <f t="shared" si="1"/>
        <v>7681751.0999999996</v>
      </c>
      <c r="D26" s="18">
        <v>754462.46</v>
      </c>
      <c r="E26" s="19">
        <v>1488074.72</v>
      </c>
      <c r="F26" s="19">
        <v>1137582.45</v>
      </c>
      <c r="G26" s="19">
        <v>790961.96</v>
      </c>
      <c r="H26" s="19">
        <v>1158654.6599999999</v>
      </c>
      <c r="I26" s="19">
        <v>1109048.68</v>
      </c>
      <c r="J26" s="26">
        <v>1242966.17</v>
      </c>
      <c r="K26" s="14"/>
      <c r="L26" s="14"/>
      <c r="M26" s="14"/>
      <c r="N26" s="14"/>
      <c r="O26" s="14"/>
      <c r="P26" s="15"/>
      <c r="Q26" s="15"/>
    </row>
    <row r="27" spans="2:17" s="13" customFormat="1" ht="18" customHeight="1" x14ac:dyDescent="0.35">
      <c r="B27" s="22" t="s">
        <v>17</v>
      </c>
      <c r="C27" s="21">
        <f t="shared" si="1"/>
        <v>1512621.89</v>
      </c>
      <c r="D27" s="18">
        <v>0</v>
      </c>
      <c r="E27" s="19">
        <v>0</v>
      </c>
      <c r="F27" s="19">
        <v>1512621.89</v>
      </c>
      <c r="G27" s="19">
        <v>0</v>
      </c>
      <c r="H27" s="19">
        <v>0</v>
      </c>
      <c r="I27" s="19">
        <v>0</v>
      </c>
      <c r="J27" s="19">
        <v>0</v>
      </c>
      <c r="K27" s="14"/>
      <c r="L27" s="14"/>
      <c r="M27" s="14"/>
      <c r="N27" s="14"/>
      <c r="O27" s="14"/>
      <c r="P27" s="15"/>
      <c r="Q27" s="15"/>
    </row>
    <row r="28" spans="2:17" ht="30" customHeight="1" x14ac:dyDescent="0.3">
      <c r="B28" s="25" t="s">
        <v>18</v>
      </c>
      <c r="C28" s="21">
        <f t="shared" si="1"/>
        <v>2541725.36</v>
      </c>
      <c r="D28" s="18">
        <v>0</v>
      </c>
      <c r="E28" s="19">
        <v>80000</v>
      </c>
      <c r="F28" s="19">
        <v>66952.63</v>
      </c>
      <c r="G28" s="19">
        <v>359668.72</v>
      </c>
      <c r="H28" s="19">
        <v>45900</v>
      </c>
      <c r="I28" s="19">
        <v>1859109.24</v>
      </c>
      <c r="J28" s="19">
        <v>130094.77</v>
      </c>
    </row>
    <row r="29" spans="2:17" x14ac:dyDescent="0.3">
      <c r="B29" s="22" t="s">
        <v>19</v>
      </c>
      <c r="C29" s="21">
        <f t="shared" si="1"/>
        <v>13099931.83</v>
      </c>
      <c r="D29" s="18">
        <v>0</v>
      </c>
      <c r="E29" s="19">
        <v>1823748.61</v>
      </c>
      <c r="F29" s="19">
        <v>2280711.75</v>
      </c>
      <c r="G29" s="19">
        <v>4210290.67</v>
      </c>
      <c r="H29" s="19">
        <v>3029523.81</v>
      </c>
      <c r="I29" s="19">
        <v>1266427.06</v>
      </c>
      <c r="J29" s="19">
        <v>489229.93</v>
      </c>
    </row>
    <row r="30" spans="2:17" ht="26.25" customHeight="1" x14ac:dyDescent="0.3">
      <c r="B30" s="10" t="s">
        <v>34</v>
      </c>
      <c r="C30" s="20">
        <f t="shared" si="1"/>
        <v>27632902.009999998</v>
      </c>
      <c r="D30" s="20">
        <f t="shared" ref="D30:H30" si="4">SUM(D31:D37)</f>
        <v>634000</v>
      </c>
      <c r="E30" s="20">
        <f t="shared" si="4"/>
        <v>12282623</v>
      </c>
      <c r="F30" s="20">
        <f t="shared" si="4"/>
        <v>2852926.65</v>
      </c>
      <c r="G30" s="20">
        <f t="shared" si="4"/>
        <v>2839236.57</v>
      </c>
      <c r="H30" s="20">
        <f t="shared" si="4"/>
        <v>2884645.5100000002</v>
      </c>
      <c r="I30" s="20">
        <f>SUM(I31:I37)</f>
        <v>3638736.7</v>
      </c>
      <c r="J30" s="20">
        <f>SUM(J31:J37)</f>
        <v>2500733.58</v>
      </c>
    </row>
    <row r="31" spans="2:17" x14ac:dyDescent="0.3">
      <c r="B31" s="24" t="s">
        <v>20</v>
      </c>
      <c r="C31" s="21">
        <f t="shared" si="1"/>
        <v>9040519.9800000004</v>
      </c>
      <c r="D31" s="18">
        <v>0</v>
      </c>
      <c r="E31" s="19">
        <v>2099027.6</v>
      </c>
      <c r="F31" s="19">
        <v>1658026.5</v>
      </c>
      <c r="G31" s="19">
        <v>526486.01</v>
      </c>
      <c r="H31" s="19">
        <v>1790104.83</v>
      </c>
      <c r="I31" s="30">
        <v>1881500.59</v>
      </c>
      <c r="J31" s="30">
        <v>1085374.45</v>
      </c>
    </row>
    <row r="32" spans="2:17" x14ac:dyDescent="0.3">
      <c r="B32" s="24" t="s">
        <v>21</v>
      </c>
      <c r="C32" s="21">
        <f t="shared" si="1"/>
        <v>1879820</v>
      </c>
      <c r="D32" s="18">
        <v>0</v>
      </c>
      <c r="E32" s="30">
        <v>1385000</v>
      </c>
      <c r="F32" s="19">
        <v>675</v>
      </c>
      <c r="G32" s="30">
        <v>301220</v>
      </c>
      <c r="H32" s="19">
        <v>106495</v>
      </c>
      <c r="I32" s="19">
        <v>5310</v>
      </c>
      <c r="J32" s="19">
        <v>81120</v>
      </c>
      <c r="M32" s="16"/>
    </row>
    <row r="33" spans="2:10" x14ac:dyDescent="0.3">
      <c r="B33" s="24" t="s">
        <v>22</v>
      </c>
      <c r="C33" s="21">
        <f t="shared" si="1"/>
        <v>492122.06999999995</v>
      </c>
      <c r="D33" s="18">
        <v>0</v>
      </c>
      <c r="E33" s="19">
        <v>4695.3999999999996</v>
      </c>
      <c r="F33" s="19">
        <v>119475</v>
      </c>
      <c r="G33" s="19">
        <v>366718.8</v>
      </c>
      <c r="H33" s="19">
        <v>0</v>
      </c>
      <c r="I33" s="19">
        <v>1232.8699999999999</v>
      </c>
      <c r="J33" s="19">
        <v>0</v>
      </c>
    </row>
    <row r="34" spans="2:10" x14ac:dyDescent="0.3">
      <c r="B34" s="24" t="s">
        <v>23</v>
      </c>
      <c r="C34" s="21">
        <f t="shared" si="1"/>
        <v>258122.28999999998</v>
      </c>
      <c r="D34" s="18">
        <v>0</v>
      </c>
      <c r="E34" s="19">
        <v>2950</v>
      </c>
      <c r="F34" s="19">
        <v>50</v>
      </c>
      <c r="G34" s="19">
        <v>148394.93</v>
      </c>
      <c r="H34" s="19">
        <v>35872</v>
      </c>
      <c r="I34" s="19">
        <v>70505</v>
      </c>
      <c r="J34" s="19">
        <v>350.36</v>
      </c>
    </row>
    <row r="35" spans="2:10" x14ac:dyDescent="0.3">
      <c r="B35" s="24" t="s">
        <v>24</v>
      </c>
      <c r="C35" s="21">
        <f t="shared" si="1"/>
        <v>408831.98</v>
      </c>
      <c r="D35" s="18"/>
      <c r="E35" s="19">
        <v>61950</v>
      </c>
      <c r="F35" s="19">
        <v>193815</v>
      </c>
      <c r="G35" s="19">
        <v>125958.98</v>
      </c>
      <c r="H35" s="19">
        <v>25370</v>
      </c>
      <c r="I35" s="19"/>
      <c r="J35" s="19">
        <v>1738</v>
      </c>
    </row>
    <row r="36" spans="2:10" x14ac:dyDescent="0.3">
      <c r="B36" s="24" t="s">
        <v>25</v>
      </c>
      <c r="C36" s="21">
        <f t="shared" si="1"/>
        <v>5131845.18</v>
      </c>
      <c r="D36" s="18">
        <v>634000</v>
      </c>
      <c r="E36" s="19">
        <v>729000</v>
      </c>
      <c r="F36" s="19">
        <v>745001</v>
      </c>
      <c r="G36" s="19">
        <v>762595</v>
      </c>
      <c r="H36" s="19">
        <v>763487.68</v>
      </c>
      <c r="I36" s="19">
        <v>729000</v>
      </c>
      <c r="J36" s="19">
        <v>768761.5</v>
      </c>
    </row>
    <row r="37" spans="2:10" x14ac:dyDescent="0.3">
      <c r="B37" s="24" t="s">
        <v>26</v>
      </c>
      <c r="C37" s="21">
        <f t="shared" si="1"/>
        <v>10421640.51</v>
      </c>
      <c r="D37" s="18">
        <v>0</v>
      </c>
      <c r="E37" s="19">
        <v>8000000</v>
      </c>
      <c r="F37" s="19">
        <v>135884.15</v>
      </c>
      <c r="G37" s="19">
        <v>607862.85</v>
      </c>
      <c r="H37" s="19">
        <v>163316</v>
      </c>
      <c r="I37" s="19">
        <v>951188.24</v>
      </c>
      <c r="J37" s="19">
        <v>563389.27</v>
      </c>
    </row>
    <row r="38" spans="2:10" ht="26.25" customHeight="1" x14ac:dyDescent="0.3">
      <c r="B38" s="10" t="s">
        <v>35</v>
      </c>
      <c r="C38" s="20">
        <f t="shared" si="1"/>
        <v>53957052.38000001</v>
      </c>
      <c r="D38" s="20">
        <f t="shared" ref="D38:J38" si="5">SUM(D39:D41)</f>
        <v>4725131</v>
      </c>
      <c r="E38" s="20">
        <f t="shared" si="5"/>
        <v>10568465.34</v>
      </c>
      <c r="F38" s="20">
        <f t="shared" si="5"/>
        <v>9178644.6799999997</v>
      </c>
      <c r="G38" s="20">
        <f t="shared" si="5"/>
        <v>7752833.3399999999</v>
      </c>
      <c r="H38" s="20">
        <f t="shared" si="5"/>
        <v>7203333.3399999999</v>
      </c>
      <c r="I38" s="20">
        <f t="shared" si="5"/>
        <v>7525311.3399999999</v>
      </c>
      <c r="J38" s="20">
        <f t="shared" si="5"/>
        <v>7003333.3399999999</v>
      </c>
    </row>
    <row r="39" spans="2:10" x14ac:dyDescent="0.3">
      <c r="B39" s="23" t="s">
        <v>30</v>
      </c>
      <c r="C39" s="21">
        <f t="shared" si="1"/>
        <v>23723334.379999999</v>
      </c>
      <c r="D39" s="18">
        <v>0</v>
      </c>
      <c r="E39" s="19">
        <v>5843334.3399999999</v>
      </c>
      <c r="F39" s="19">
        <v>4856666.68</v>
      </c>
      <c r="G39" s="19">
        <v>3213333.34</v>
      </c>
      <c r="H39" s="19">
        <v>3403333.34</v>
      </c>
      <c r="I39" s="19">
        <v>3203333.34</v>
      </c>
      <c r="J39" s="19">
        <v>3203333.34</v>
      </c>
    </row>
    <row r="40" spans="2:10" x14ac:dyDescent="0.3">
      <c r="B40" s="23" t="s">
        <v>31</v>
      </c>
      <c r="C40" s="21">
        <f t="shared" si="1"/>
        <v>739500</v>
      </c>
      <c r="D40" s="18">
        <v>0</v>
      </c>
      <c r="E40" s="19">
        <v>0</v>
      </c>
      <c r="F40" s="19">
        <v>0</v>
      </c>
      <c r="G40" s="19">
        <v>739500</v>
      </c>
      <c r="H40" s="19">
        <v>0</v>
      </c>
      <c r="I40" s="19">
        <v>0</v>
      </c>
      <c r="J40" s="19">
        <v>0</v>
      </c>
    </row>
    <row r="41" spans="2:10" x14ac:dyDescent="0.3">
      <c r="B41" s="23" t="s">
        <v>32</v>
      </c>
      <c r="C41" s="21">
        <f t="shared" si="1"/>
        <v>29494218</v>
      </c>
      <c r="D41" s="18">
        <v>4725131</v>
      </c>
      <c r="E41" s="19">
        <v>4725131</v>
      </c>
      <c r="F41" s="19">
        <v>4321978</v>
      </c>
      <c r="G41" s="19">
        <v>3800000</v>
      </c>
      <c r="H41" s="19">
        <v>3800000</v>
      </c>
      <c r="I41" s="19">
        <v>4321978</v>
      </c>
      <c r="J41" s="19">
        <v>3800000</v>
      </c>
    </row>
    <row r="42" spans="2:10" x14ac:dyDescent="0.3">
      <c r="B42" s="10" t="s">
        <v>36</v>
      </c>
      <c r="C42" s="20">
        <f t="shared" si="1"/>
        <v>4424344.5199999996</v>
      </c>
      <c r="D42" s="20">
        <f t="shared" ref="D42:J42" si="6">SUM(D43:D45)</f>
        <v>0</v>
      </c>
      <c r="E42" s="20">
        <f t="shared" si="6"/>
        <v>960490</v>
      </c>
      <c r="F42" s="20">
        <f t="shared" si="6"/>
        <v>94587.21</v>
      </c>
      <c r="G42" s="20">
        <f t="shared" si="6"/>
        <v>118404.93</v>
      </c>
      <c r="H42" s="20">
        <f t="shared" si="6"/>
        <v>286185.40000000002</v>
      </c>
      <c r="I42" s="20">
        <f t="shared" si="6"/>
        <v>1974220.71</v>
      </c>
      <c r="J42" s="20">
        <f t="shared" si="6"/>
        <v>990456.27</v>
      </c>
    </row>
    <row r="43" spans="2:10" x14ac:dyDescent="0.3">
      <c r="B43" s="22" t="s">
        <v>27</v>
      </c>
      <c r="C43" s="21">
        <f t="shared" si="1"/>
        <v>4089543.1199999996</v>
      </c>
      <c r="D43" s="18">
        <v>0</v>
      </c>
      <c r="E43" s="19">
        <v>960490</v>
      </c>
      <c r="F43" s="19">
        <v>94587.21</v>
      </c>
      <c r="G43" s="19">
        <v>118404.93</v>
      </c>
      <c r="H43" s="19">
        <v>12744</v>
      </c>
      <c r="I43" s="19">
        <v>1912860.71</v>
      </c>
      <c r="J43" s="19">
        <v>990456.27</v>
      </c>
    </row>
    <row r="44" spans="2:10" x14ac:dyDescent="0.3">
      <c r="B44" s="23" t="s">
        <v>38</v>
      </c>
      <c r="C44" s="21">
        <f t="shared" si="1"/>
        <v>135641</v>
      </c>
      <c r="D44" s="18">
        <v>0</v>
      </c>
      <c r="E44" s="19">
        <v>0</v>
      </c>
      <c r="F44" s="19">
        <v>0</v>
      </c>
      <c r="G44" s="19">
        <v>0</v>
      </c>
      <c r="H44" s="19">
        <v>74281</v>
      </c>
      <c r="I44" s="19">
        <v>61360</v>
      </c>
      <c r="J44" s="19">
        <v>0</v>
      </c>
    </row>
    <row r="45" spans="2:10" x14ac:dyDescent="0.3">
      <c r="B45" s="23" t="s">
        <v>39</v>
      </c>
      <c r="C45" s="21">
        <f t="shared" si="1"/>
        <v>199160.4</v>
      </c>
      <c r="D45" s="18">
        <v>0</v>
      </c>
      <c r="E45" s="19">
        <v>0</v>
      </c>
      <c r="F45" s="19">
        <v>0</v>
      </c>
      <c r="G45" s="19">
        <v>0</v>
      </c>
      <c r="H45" s="19">
        <v>199160.4</v>
      </c>
      <c r="I45" s="19">
        <v>0</v>
      </c>
      <c r="J45" s="19">
        <v>0</v>
      </c>
    </row>
    <row r="46" spans="2:10" x14ac:dyDescent="0.3">
      <c r="B46" s="17"/>
      <c r="C46" s="21">
        <f t="shared" si="1"/>
        <v>0</v>
      </c>
      <c r="D46" s="17"/>
      <c r="E46" s="17"/>
      <c r="F46" s="17"/>
      <c r="G46" s="17"/>
      <c r="H46" s="17"/>
      <c r="I46" s="17"/>
      <c r="J46" s="19"/>
    </row>
    <row r="48" spans="2:10" ht="15" thickBot="1" x14ac:dyDescent="0.35">
      <c r="C48" s="37" t="s">
        <v>42</v>
      </c>
      <c r="D48" s="37"/>
      <c r="G48" s="37" t="s">
        <v>44</v>
      </c>
      <c r="H48" s="37"/>
    </row>
    <row r="49" spans="3:8" x14ac:dyDescent="0.3">
      <c r="C49" s="36" t="s">
        <v>41</v>
      </c>
      <c r="D49" s="36"/>
      <c r="G49" s="38" t="s">
        <v>43</v>
      </c>
      <c r="H49" s="38"/>
    </row>
    <row r="56" spans="3:8" x14ac:dyDescent="0.3">
      <c r="C56" s="27"/>
    </row>
  </sheetData>
  <mergeCells count="8">
    <mergeCell ref="A9:K9"/>
    <mergeCell ref="A12:K12"/>
    <mergeCell ref="A13:K13"/>
    <mergeCell ref="A11:K11"/>
    <mergeCell ref="C49:D49"/>
    <mergeCell ref="C48:D48"/>
    <mergeCell ref="G49:H49"/>
    <mergeCell ref="G48:H48"/>
  </mergeCells>
  <pageMargins left="0.23622047244094491" right="0.23622047244094491" top="0.74803149606299213" bottom="0.74803149606299213" header="0.31496062992125984" footer="0.31496062992125984"/>
  <pageSetup paperSize="5"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JULIO 2018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Jeannie R. Monegro O.</dc:creator>
  <cp:lastModifiedBy>Francisco Frias</cp:lastModifiedBy>
  <cp:lastPrinted>2018-08-02T13:27:29Z</cp:lastPrinted>
  <dcterms:created xsi:type="dcterms:W3CDTF">2018-07-06T13:54:49Z</dcterms:created>
  <dcterms:modified xsi:type="dcterms:W3CDTF">2018-08-02T16:23:52Z</dcterms:modified>
</cp:coreProperties>
</file>